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I34" i="1" l="1"/>
  <c r="I33" i="1" s="1"/>
  <c r="I49" i="1" s="1"/>
  <c r="J34" i="1"/>
  <c r="J33" i="1" s="1"/>
  <c r="J49" i="1" s="1"/>
  <c r="H33" i="1"/>
  <c r="H34" i="1"/>
  <c r="H49" i="1"/>
  <c r="H40" i="1"/>
  <c r="I40" i="1"/>
  <c r="J40" i="1"/>
  <c r="G7" i="1"/>
  <c r="G34" i="1"/>
  <c r="G33" i="1" s="1"/>
  <c r="G40" i="1"/>
  <c r="E49" i="1" l="1"/>
  <c r="F49" i="1"/>
  <c r="G9" i="1" l="1"/>
  <c r="G8" i="1" l="1"/>
  <c r="G16" i="1"/>
  <c r="G18" i="1"/>
  <c r="G15" i="1" l="1"/>
  <c r="G49" i="1" s="1"/>
</calcChain>
</file>

<file path=xl/sharedStrings.xml><?xml version="1.0" encoding="utf-8"?>
<sst xmlns="http://schemas.openxmlformats.org/spreadsheetml/2006/main" count="215" uniqueCount="115">
  <si>
    <t/>
  </si>
  <si>
    <t>рублей</t>
  </si>
  <si>
    <t>Код главного 
администра-
тора 
доходов</t>
  </si>
  <si>
    <t>Код бюджетной классификации</t>
  </si>
  <si>
    <t>Наименование бюджетной классификации</t>
  </si>
  <si>
    <t>Наименование главного администратора доходов</t>
  </si>
  <si>
    <t>Ожидаемый объем доходов на текущий финансовый год</t>
  </si>
  <si>
    <t>Показатели прогноза доходов бюджета</t>
  </si>
  <si>
    <t>Код главного администратора доходов областного бюджета</t>
  </si>
  <si>
    <t>Прогноз на 2023 год</t>
  </si>
  <si>
    <t>Прогноза ДФБНП от Администратора</t>
  </si>
  <si>
    <t>на 2025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</si>
  <si>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</si>
  <si>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</si>
  <si>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</si>
  <si>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</si>
  <si>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</si>
  <si>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</si>
  <si>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</si>
  <si>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</si>
  <si>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</si>
  <si>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</si>
  <si>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000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</si>
  <si>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</si>
  <si>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</si>
  <si>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</si>
  <si>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</si>
  <si>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</si>
  <si>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</si>
  <si>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182</t>
  </si>
  <si>
    <t>10102010010000110</t>
  </si>
  <si>
    <t>Федеральная налоговая служба</t>
  </si>
  <si>
    <t>10102030010000110</t>
  </si>
  <si>
    <t>10500000000000000</t>
  </si>
  <si>
    <t>НАЛОГИ НА СОВОКУПНЫЙ ДОХОД</t>
  </si>
  <si>
    <t>10503000010000110</t>
  </si>
  <si>
    <t>Единый сельскохозяйственный налог</t>
  </si>
  <si>
    <t>10503010010000110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</si>
  <si>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</si>
  <si>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</si>
  <si>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</si>
  <si>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</si>
  <si>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10601030100000110</t>
  </si>
  <si>
    <t>10606000000000110</t>
  </si>
  <si>
    <t>Земельный налог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</si>
  <si>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</si>
  <si>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</si>
  <si>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</si>
  <si>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</si>
  <si>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10800000000000000</t>
  </si>
  <si>
    <t>ГОСУДАРСТВЕННАЯ ПОШЛИНА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</si>
  <si>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</si>
  <si>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</si>
  <si>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925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</si>
  <si>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</si>
  <si>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</si>
  <si>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Администрация МО СП "Сторожевск"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</si>
  <si>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</si>
  <si>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</si>
  <si>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</si>
  <si>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</si>
  <si>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11105075100000120</t>
  </si>
  <si>
    <t>Доходы от сдачи в аренду имущества, составляющего казну сельских поселений (за исключением земельных участков)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</si>
  <si>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</si>
  <si>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</si>
  <si>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</si>
  <si>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</si>
  <si>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</si>
  <si>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</si>
  <si>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</si>
  <si>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</si>
  <si>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20220000000000150</t>
  </si>
  <si>
    <t>Субсидии бюджетам бюджетной системы Российской Федерации (межбюджетные субсидии)</t>
  </si>
  <si>
    <t>20225555100000150</t>
  </si>
  <si>
    <t>Субсидии бюджетам сельских поселений на реализацию программ формирования современной городской среды</t>
  </si>
  <si>
    <t>20225576100000150</t>
  </si>
  <si>
    <t>Субсидии бюджетам сельских поселений на обеспечение комплексного развития сельских территорий</t>
  </si>
  <si>
    <t>20230000000000150</t>
  </si>
  <si>
    <t>Субвенции бюджетам бюджетной системы Российской Федерации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</si>
  <si>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</si>
  <si>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</si>
  <si>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20235118100000150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</si>
  <si>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</si>
  <si>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20240000000000150</t>
  </si>
  <si>
    <t>Иные межбюджетные трансферты</t>
  </si>
  <si>
    <t>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</si>
  <si>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</si>
  <si>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20249999100000150</t>
  </si>
  <si>
    <t>Прочие межбюджетные трансферты, передаваемые бюджетам сельских поселений</t>
  </si>
  <si>
    <t>ВСЕГО ДОХОДОВ: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</si>
  <si>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</si>
  <si>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20700000000000000</t>
  </si>
  <si>
    <t>ПРОЧИЕ БЕЗВОЗМЕЗДНЫЕ ПОСТУПЛЕНИЯ</t>
  </si>
  <si>
    <t>20705000100000150</t>
  </si>
  <si>
    <t>Прочие безвозмездные поступления в бюджеты сельских поселений</t>
  </si>
  <si>
    <t>20705030100000150</t>
  </si>
  <si>
    <t>на 2026 год</t>
  </si>
  <si>
    <t>Реестр источников доходов "Бюджет муниципального образования сельского поселения "Сторожевск""</t>
  </si>
  <si>
    <t>План доходов на 2024 год</t>
  </si>
  <si>
    <t>на 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</si>
  <si>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</si>
  <si>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</si>
  <si>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11300000000000000</t>
  </si>
  <si>
    <t>ДОХОДЫ ОТ ОКАЗАНИЯ ПЛАТНЫХ УСЛУГ И КОМПЕНСАЦИИ ЗАТРАТ ГОСУДАРСТВА</t>
  </si>
  <si>
    <t>11302000000000130</t>
  </si>
  <si>
    <t>Доходы от компенсации затрат государства</t>
  </si>
  <si>
    <t>11302995100000130</t>
  </si>
  <si>
    <t>Прочие доходы от компенсации затрат бюджетов сельских поселений</t>
  </si>
  <si>
    <t>11700000000000000</t>
  </si>
  <si>
    <t>ПРОЧИЕ НЕНАЛОГОВЫЕ ДОХОДЫ</t>
  </si>
  <si>
    <t>11701000000000180</t>
  </si>
  <si>
    <t>Невыясненные поступления</t>
  </si>
  <si>
    <t>11701050100000180</t>
  </si>
  <si>
    <t>Невыясненные поступления, зачисляемые в бюджеты сельских поселений</t>
  </si>
  <si>
    <t>Кассовые поступлений в текущем финансовом году (по состоянию на 01.10.2024)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</si>
</sst>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color rgb="FF000000"/>
      <name val="Times New Roman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 Cyr"/>
    </font>
    <font>
      <b/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B9CDE5"/>
      </patternFill>
    </fill>
  </fills>
  <borders count="8">
    <border>
      <left/>
      <right/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 style="thin">
        <color rgb="FF95B3D7"/>
      </right>
      <top/>
      <bottom style="medium">
        <color rgb="FF95B3D7"/>
      </bottom>
      <diagonal/>
    </border>
  </borders>
  <cellStyleXfs count="17">
    <xf numFmtId="0" fontId="0" fillId="0" borderId="0">
      <alignment vertical="top" wrapText="1"/>
    </xf>
    <xf numFmtId="4" fontId="1" fillId="2" borderId="1">
      <alignment horizontal="right" vertical="top" shrinkToFit="1"/>
    </xf>
    <xf numFmtId="4" fontId="1" fillId="3" borderId="2">
      <alignment horizontal="right" vertical="top" shrinkToFit="1"/>
    </xf>
    <xf numFmtId="4" fontId="2" fillId="0" borderId="2">
      <alignment horizontal="right" vertical="top" shrinkToFit="1"/>
    </xf>
    <xf numFmtId="4" fontId="2" fillId="0" borderId="2">
      <alignment horizontal="right" vertical="top" shrinkToFit="1"/>
    </xf>
    <xf numFmtId="4" fontId="1" fillId="2" borderId="1">
      <alignment horizontal="right" vertical="top" shrinkToFit="1"/>
    </xf>
    <xf numFmtId="4" fontId="1" fillId="2" borderId="4">
      <alignment horizontal="right" vertical="top" shrinkToFit="1"/>
    </xf>
    <xf numFmtId="4" fontId="1" fillId="3" borderId="2">
      <alignment horizontal="right" vertical="top" shrinkToFit="1"/>
    </xf>
    <xf numFmtId="4" fontId="1" fillId="3" borderId="5">
      <alignment horizontal="right" vertical="top" shrinkToFit="1"/>
    </xf>
    <xf numFmtId="4" fontId="2" fillId="0" borderId="2">
      <alignment horizontal="right" vertical="top" shrinkToFit="1"/>
    </xf>
    <xf numFmtId="4" fontId="2" fillId="0" borderId="5">
      <alignment horizontal="right" vertical="top" shrinkToFit="1"/>
    </xf>
    <xf numFmtId="4" fontId="2" fillId="0" borderId="5">
      <alignment horizontal="right" vertical="top" shrinkToFit="1"/>
    </xf>
    <xf numFmtId="0" fontId="6" fillId="3" borderId="2">
      <alignment horizontal="left" vertical="top" wrapText="1"/>
    </xf>
    <xf numFmtId="49" fontId="8" fillId="0" borderId="6">
      <alignment horizontal="center" vertical="top" shrinkToFit="1"/>
    </xf>
    <xf numFmtId="49" fontId="8" fillId="0" borderId="6">
      <alignment horizontal="center" vertical="top" shrinkToFit="1"/>
    </xf>
    <xf numFmtId="0" fontId="7" fillId="0" borderId="2">
      <alignment horizontal="left" vertical="top" wrapText="1"/>
    </xf>
    <xf numFmtId="4" fontId="9" fillId="4" borderId="7">
      <alignment horizontal="right" vertical="top" shrinkToFit="1"/>
    </xf>
  </cellStyleXfs>
  <cellXfs count="33"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vertical="top" wrapText="1"/>
    </xf>
    <xf numFmtId="4" fontId="4" fillId="0" borderId="3" xfId="0" applyNumberFormat="1" applyFont="1" applyFill="1" applyBorder="1" applyAlignment="1">
      <alignment vertical="top" wrapText="1"/>
    </xf>
    <xf numFmtId="164" fontId="4" fillId="0" borderId="3" xfId="11" applyNumberFormat="1" applyFont="1" applyFill="1" applyBorder="1" applyProtection="1">
      <alignment horizontal="right" vertical="top" shrinkToFit="1"/>
    </xf>
    <xf numFmtId="4" fontId="3" fillId="0" borderId="3" xfId="7" applyNumberFormat="1" applyFont="1" applyFill="1" applyBorder="1" applyProtection="1">
      <alignment horizontal="right" vertical="top" shrinkToFit="1"/>
    </xf>
    <xf numFmtId="4" fontId="3" fillId="0" borderId="3" xfId="9" applyNumberFormat="1" applyFont="1" applyFill="1" applyBorder="1" applyProtection="1">
      <alignment horizontal="right" vertical="top" shrinkToFit="1"/>
    </xf>
    <xf numFmtId="4" fontId="4" fillId="0" borderId="3" xfId="3" applyNumberFormat="1" applyFont="1" applyFill="1" applyBorder="1" applyProtection="1">
      <alignment horizontal="right" vertical="top" shrinkToFit="1"/>
    </xf>
    <xf numFmtId="164" fontId="3" fillId="0" borderId="3" xfId="0" applyNumberFormat="1" applyFont="1" applyFill="1" applyBorder="1" applyAlignment="1">
      <alignment horizontal="right" vertical="top" wrapText="1"/>
    </xf>
    <xf numFmtId="4" fontId="3" fillId="0" borderId="3" xfId="5" applyNumberFormat="1" applyFont="1" applyFill="1" applyBorder="1" applyProtection="1">
      <alignment horizontal="right" vertical="top" shrinkToFit="1"/>
    </xf>
    <xf numFmtId="4" fontId="3" fillId="0" borderId="3" xfId="6" applyNumberFormat="1" applyFont="1" applyFill="1" applyBorder="1" applyProtection="1">
      <alignment horizontal="right" vertical="top" shrinkToFit="1"/>
    </xf>
    <xf numFmtId="4" fontId="3" fillId="0" borderId="3" xfId="8" applyNumberFormat="1" applyFont="1" applyFill="1" applyBorder="1" applyProtection="1">
      <alignment horizontal="right" vertical="top" shrinkToFit="1"/>
    </xf>
    <xf numFmtId="4" fontId="4" fillId="0" borderId="3" xfId="9" applyNumberFormat="1" applyFont="1" applyFill="1" applyBorder="1" applyProtection="1">
      <alignment horizontal="right" vertical="top" shrinkToFit="1"/>
    </xf>
    <xf numFmtId="4" fontId="4" fillId="0" borderId="3" xfId="10" applyNumberFormat="1" applyFont="1" applyFill="1" applyBorder="1" applyProtection="1">
      <alignment horizontal="right" vertical="top" shrinkToFit="1"/>
    </xf>
    <xf numFmtId="4" fontId="4" fillId="0" borderId="3" xfId="11" applyNumberFormat="1" applyFont="1" applyFill="1" applyBorder="1" applyProtection="1">
      <alignment horizontal="right" vertical="top" shrinkToFit="1"/>
    </xf>
    <xf numFmtId="4" fontId="3" fillId="0" borderId="3" xfId="10" applyNumberFormat="1" applyFont="1" applyFill="1" applyBorder="1" applyProtection="1">
      <alignment horizontal="right" vertical="top" shrinkToFit="1"/>
    </xf>
    <xf numFmtId="49" fontId="3" fillId="0" borderId="3" xfId="1" applyNumberFormat="1" applyFont="1" applyFill="1" applyBorder="1" applyAlignment="1" applyProtection="1">
      <alignment horizontal="center" vertical="top" shrinkToFit="1"/>
    </xf>
    <xf numFmtId="0" fontId="3" fillId="0" borderId="3" xfId="12" applyNumberFormat="1" applyFont="1" applyFill="1" applyBorder="1" applyProtection="1">
      <alignment horizontal="left" vertical="top" wrapText="1"/>
    </xf>
    <xf numFmtId="49" fontId="4" fillId="0" borderId="3" xfId="13" applyNumberFormat="1" applyFont="1" applyFill="1" applyBorder="1" applyProtection="1">
      <alignment horizontal="center" vertical="top" shrinkToFit="1"/>
    </xf>
    <xf numFmtId="0" fontId="3" fillId="0" borderId="3" xfId="2" applyNumberFormat="1" applyFont="1" applyFill="1" applyBorder="1" applyAlignment="1" applyProtection="1">
      <alignment horizontal="left" vertical="top" wrapText="1"/>
    </xf>
    <xf numFmtId="49" fontId="4" fillId="0" borderId="3" xfId="14" applyNumberFormat="1" applyFont="1" applyFill="1" applyBorder="1" applyProtection="1">
      <alignment horizontal="center" vertical="top" shrinkToFit="1"/>
    </xf>
    <xf numFmtId="0" fontId="4" fillId="0" borderId="3" xfId="15" applyNumberFormat="1" applyFont="1" applyFill="1" applyBorder="1" applyProtection="1">
      <alignment horizontal="left" vertical="top" wrapText="1"/>
    </xf>
  </cellXfs>
  <cellStyles count="17">
    <cellStyle name="ex61" xfId="16"/>
    <cellStyle name="ex64" xfId="5"/>
    <cellStyle name="ex65" xfId="6"/>
    <cellStyle name="ex66" xfId="1"/>
    <cellStyle name="ex67" xfId="12"/>
    <cellStyle name="ex68" xfId="7"/>
    <cellStyle name="ex69" xfId="8"/>
    <cellStyle name="ex70" xfId="13"/>
    <cellStyle name="ex71" xfId="2"/>
    <cellStyle name="ex72" xfId="9"/>
    <cellStyle name="ex73" xfId="10"/>
    <cellStyle name="ex74" xfId="14"/>
    <cellStyle name="ex75" xfId="15"/>
    <cellStyle name="ex76" xfId="3"/>
    <cellStyle name="ex77" xfId="11"/>
    <cellStyle name="ex81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workbookViewId="0">
      <selection activeCell="J48" sqref="J48"/>
    </sheetView>
  </sheetViews>
  <sheetFormatPr defaultRowHeight="12.75" x14ac:dyDescent="0.2"/>
  <cols>
    <col min="1" max="1" width="13.5" style="1" customWidth="1"/>
    <col min="2" max="2" width="24.83203125" style="1" customWidth="1"/>
    <col min="3" max="3" width="49.1640625" style="1" customWidth="1"/>
    <col min="4" max="4" width="30.5" style="1" customWidth="1"/>
    <col min="5" max="5" width="22.33203125" style="1" customWidth="1"/>
    <col min="6" max="6" width="23.83203125" style="1" customWidth="1"/>
    <col min="7" max="7" width="22.6640625" style="1" customWidth="1"/>
    <col min="8" max="10" width="19.33203125" style="1" customWidth="1"/>
    <col min="11" max="16384" width="9.33203125" style="1"/>
  </cols>
  <sheetData>
    <row r="1" spans="1:10" ht="14.25" customHeight="1" x14ac:dyDescent="0.2">
      <c r="A1" s="3" t="s">
        <v>97</v>
      </c>
      <c r="B1" s="3"/>
      <c r="C1" s="3"/>
      <c r="D1" s="3"/>
      <c r="E1" s="3"/>
      <c r="F1" s="3"/>
      <c r="G1" s="3"/>
      <c r="H1" s="3"/>
      <c r="I1" s="3"/>
      <c r="J1" s="3"/>
    </row>
    <row r="2" spans="1:10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1</v>
      </c>
    </row>
    <row r="3" spans="1:10" x14ac:dyDescent="0.2">
      <c r="A3" s="8" t="s">
        <v>2</v>
      </c>
      <c r="B3" s="8" t="s">
        <v>3</v>
      </c>
      <c r="C3" s="8" t="s">
        <v>4</v>
      </c>
      <c r="D3" s="8" t="s">
        <v>5</v>
      </c>
      <c r="E3" s="8" t="s">
        <v>98</v>
      </c>
      <c r="F3" s="8" t="s">
        <v>114</v>
      </c>
      <c r="G3" s="8" t="s">
        <v>6</v>
      </c>
      <c r="H3" s="8" t="s">
        <v>7</v>
      </c>
      <c r="I3" s="8"/>
      <c r="J3" s="8"/>
    </row>
    <row r="4" spans="1:10" x14ac:dyDescent="0.2">
      <c r="A4" s="8" t="s">
        <v>8</v>
      </c>
      <c r="B4" s="8" t="s">
        <v>0</v>
      </c>
      <c r="C4" s="9" t="s">
        <v>0</v>
      </c>
      <c r="D4" s="9" t="s">
        <v>0</v>
      </c>
      <c r="E4" s="9" t="s">
        <v>0</v>
      </c>
      <c r="F4" s="9" t="s">
        <v>0</v>
      </c>
      <c r="G4" s="9" t="s">
        <v>0</v>
      </c>
      <c r="H4" s="8" t="s">
        <v>9</v>
      </c>
      <c r="I4" s="9" t="s">
        <v>10</v>
      </c>
      <c r="J4" s="9" t="s">
        <v>0</v>
      </c>
    </row>
    <row r="5" spans="1:10" ht="25.5" customHeight="1" x14ac:dyDescent="0.2">
      <c r="A5" s="8" t="s">
        <v>0</v>
      </c>
      <c r="B5" s="8" t="s">
        <v>0</v>
      </c>
      <c r="C5" s="9" t="s">
        <v>0</v>
      </c>
      <c r="D5" s="9" t="s">
        <v>0</v>
      </c>
      <c r="E5" s="9" t="s">
        <v>0</v>
      </c>
      <c r="F5" s="9" t="s">
        <v>0</v>
      </c>
      <c r="G5" s="9" t="s">
        <v>0</v>
      </c>
      <c r="H5" s="10" t="s">
        <v>11</v>
      </c>
      <c r="I5" s="10" t="s">
        <v>96</v>
      </c>
      <c r="J5" s="10" t="s">
        <v>99</v>
      </c>
    </row>
    <row r="6" spans="1:10" x14ac:dyDescent="0.2">
      <c r="A6" s="6" t="s">
        <v>12</v>
      </c>
      <c r="B6" s="6" t="s">
        <v>13</v>
      </c>
      <c r="C6" s="6" t="s">
        <v>14</v>
      </c>
      <c r="D6" s="6" t="s">
        <v>15</v>
      </c>
      <c r="E6" s="6" t="s">
        <v>16</v>
      </c>
      <c r="F6" s="6" t="s">
        <v>17</v>
      </c>
      <c r="G6" s="6" t="s">
        <v>18</v>
      </c>
      <c r="H6" s="6" t="s">
        <v>19</v>
      </c>
      <c r="I6" s="6" t="s">
        <v>20</v>
      </c>
      <c r="J6" s="6" t="s">
        <v>21</v>
      </c>
    </row>
    <row r="7" spans="1:10" x14ac:dyDescent="0.2">
      <c r="A7" s="4" t="s">
        <v>22</v>
      </c>
      <c r="B7" s="4" t="s">
        <v>23</v>
      </c>
      <c r="C7" s="5" t="s">
        <v>24</v>
      </c>
      <c r="D7" s="11" t="s">
        <v>0</v>
      </c>
      <c r="E7" s="20">
        <v>783625.48</v>
      </c>
      <c r="F7" s="21">
        <v>499866.49</v>
      </c>
      <c r="G7" s="11">
        <f>G8+G12+G15+G21+G24+G27</f>
        <v>804463.99</v>
      </c>
      <c r="H7" s="12">
        <v>763427.78</v>
      </c>
      <c r="I7" s="12">
        <v>783427.78</v>
      </c>
      <c r="J7" s="12">
        <v>803427.78</v>
      </c>
    </row>
    <row r="8" spans="1:10" x14ac:dyDescent="0.2">
      <c r="A8" s="4" t="s">
        <v>22</v>
      </c>
      <c r="B8" s="4" t="s">
        <v>25</v>
      </c>
      <c r="C8" s="5" t="s">
        <v>26</v>
      </c>
      <c r="D8" s="11" t="s">
        <v>0</v>
      </c>
      <c r="E8" s="16">
        <v>400000</v>
      </c>
      <c r="F8" s="22">
        <v>264705.69</v>
      </c>
      <c r="G8" s="11">
        <f>G9</f>
        <v>401505.95</v>
      </c>
      <c r="H8" s="12">
        <v>406000</v>
      </c>
      <c r="I8" s="12">
        <v>422000</v>
      </c>
      <c r="J8" s="12">
        <v>437000</v>
      </c>
    </row>
    <row r="9" spans="1:10" x14ac:dyDescent="0.2">
      <c r="A9" s="4" t="s">
        <v>22</v>
      </c>
      <c r="B9" s="4" t="s">
        <v>27</v>
      </c>
      <c r="C9" s="5" t="s">
        <v>28</v>
      </c>
      <c r="D9" s="11" t="s">
        <v>0</v>
      </c>
      <c r="E9" s="17">
        <v>400000</v>
      </c>
      <c r="F9" s="26">
        <v>264705.69</v>
      </c>
      <c r="G9" s="11">
        <f>G10+G11</f>
        <v>401505.95</v>
      </c>
      <c r="H9" s="12">
        <v>406000</v>
      </c>
      <c r="I9" s="12">
        <v>422000</v>
      </c>
      <c r="J9" s="12">
        <v>437000</v>
      </c>
    </row>
    <row r="10" spans="1:10" ht="127.5" x14ac:dyDescent="0.2">
      <c r="A10" s="6" t="s">
        <v>29</v>
      </c>
      <c r="B10" s="6" t="s">
        <v>30</v>
      </c>
      <c r="C10" s="7" t="s">
        <v>100</v>
      </c>
      <c r="D10" s="13" t="s">
        <v>31</v>
      </c>
      <c r="E10" s="18">
        <v>398000</v>
      </c>
      <c r="F10" s="25">
        <v>249286.62</v>
      </c>
      <c r="G10" s="13">
        <v>385000</v>
      </c>
      <c r="H10" s="14">
        <v>396000</v>
      </c>
      <c r="I10" s="14">
        <v>412000</v>
      </c>
      <c r="J10" s="14">
        <v>427000</v>
      </c>
    </row>
    <row r="11" spans="1:10" ht="89.25" x14ac:dyDescent="0.2">
      <c r="A11" s="6" t="s">
        <v>29</v>
      </c>
      <c r="B11" s="6" t="s">
        <v>32</v>
      </c>
      <c r="C11" s="7" t="s">
        <v>101</v>
      </c>
      <c r="D11" s="13" t="s">
        <v>31</v>
      </c>
      <c r="E11" s="18">
        <v>2000</v>
      </c>
      <c r="F11" s="25">
        <v>15419.07</v>
      </c>
      <c r="G11" s="15">
        <v>16505.95</v>
      </c>
      <c r="H11" s="14">
        <v>10000</v>
      </c>
      <c r="I11" s="14">
        <v>10000</v>
      </c>
      <c r="J11" s="14">
        <v>10000</v>
      </c>
    </row>
    <row r="12" spans="1:10" hidden="1" x14ac:dyDescent="0.2">
      <c r="A12" s="4" t="s">
        <v>22</v>
      </c>
      <c r="B12" s="4" t="s">
        <v>33</v>
      </c>
      <c r="C12" s="5" t="s">
        <v>34</v>
      </c>
      <c r="D12" s="11" t="s">
        <v>0</v>
      </c>
      <c r="E12" s="16">
        <v>0</v>
      </c>
      <c r="F12" s="22">
        <v>0</v>
      </c>
      <c r="G12" s="16">
        <v>0</v>
      </c>
      <c r="H12" s="16">
        <v>0</v>
      </c>
      <c r="I12" s="16">
        <v>0</v>
      </c>
      <c r="J12" s="16">
        <v>0</v>
      </c>
    </row>
    <row r="13" spans="1:10" hidden="1" x14ac:dyDescent="0.2">
      <c r="A13" s="4" t="s">
        <v>22</v>
      </c>
      <c r="B13" s="4" t="s">
        <v>35</v>
      </c>
      <c r="C13" s="5" t="s">
        <v>36</v>
      </c>
      <c r="D13" s="11" t="s">
        <v>0</v>
      </c>
      <c r="E13" s="23">
        <v>0</v>
      </c>
      <c r="F13" s="24">
        <v>0</v>
      </c>
      <c r="G13" s="17">
        <v>0</v>
      </c>
      <c r="H13" s="17">
        <v>0</v>
      </c>
      <c r="I13" s="17">
        <v>0</v>
      </c>
      <c r="J13" s="17">
        <v>0</v>
      </c>
    </row>
    <row r="14" spans="1:10" ht="25.5" hidden="1" x14ac:dyDescent="0.2">
      <c r="A14" s="6" t="s">
        <v>29</v>
      </c>
      <c r="B14" s="6" t="s">
        <v>37</v>
      </c>
      <c r="C14" s="7" t="s">
        <v>36</v>
      </c>
      <c r="D14" s="13" t="s">
        <v>31</v>
      </c>
      <c r="E14" s="18">
        <v>0</v>
      </c>
      <c r="F14" s="25">
        <v>0</v>
      </c>
      <c r="G14" s="18">
        <v>0</v>
      </c>
      <c r="H14" s="18">
        <v>0</v>
      </c>
      <c r="I14" s="18">
        <v>0</v>
      </c>
      <c r="J14" s="18">
        <v>0</v>
      </c>
    </row>
    <row r="15" spans="1:10" x14ac:dyDescent="0.2">
      <c r="A15" s="4" t="s">
        <v>22</v>
      </c>
      <c r="B15" s="4" t="s">
        <v>38</v>
      </c>
      <c r="C15" s="5" t="s">
        <v>39</v>
      </c>
      <c r="D15" s="11" t="s">
        <v>0</v>
      </c>
      <c r="E15" s="16">
        <v>329000</v>
      </c>
      <c r="F15" s="22">
        <v>73240.350000000006</v>
      </c>
      <c r="G15" s="11">
        <f>G16+G18</f>
        <v>244000</v>
      </c>
      <c r="H15" s="12">
        <v>261000</v>
      </c>
      <c r="I15" s="12">
        <v>265000</v>
      </c>
      <c r="J15" s="12">
        <v>270000</v>
      </c>
    </row>
    <row r="16" spans="1:10" x14ac:dyDescent="0.2">
      <c r="A16" s="4" t="s">
        <v>22</v>
      </c>
      <c r="B16" s="4" t="s">
        <v>40</v>
      </c>
      <c r="C16" s="5" t="s">
        <v>41</v>
      </c>
      <c r="D16" s="11" t="s">
        <v>0</v>
      </c>
      <c r="E16" s="17">
        <v>110000</v>
      </c>
      <c r="F16" s="26">
        <v>21050.15</v>
      </c>
      <c r="G16" s="11">
        <f>G17</f>
        <v>103000</v>
      </c>
      <c r="H16" s="12">
        <v>112000</v>
      </c>
      <c r="I16" s="12">
        <v>116000</v>
      </c>
      <c r="J16" s="12">
        <v>120000</v>
      </c>
    </row>
    <row r="17" spans="1:10" ht="51" x14ac:dyDescent="0.2">
      <c r="A17" s="6" t="s">
        <v>29</v>
      </c>
      <c r="B17" s="6" t="s">
        <v>42</v>
      </c>
      <c r="C17" s="7" t="s">
        <v>90</v>
      </c>
      <c r="D17" s="13" t="s">
        <v>31</v>
      </c>
      <c r="E17" s="18">
        <v>110000</v>
      </c>
      <c r="F17" s="25">
        <v>21050.15</v>
      </c>
      <c r="G17" s="13">
        <v>103000</v>
      </c>
      <c r="H17" s="14">
        <v>112000</v>
      </c>
      <c r="I17" s="14">
        <v>116000</v>
      </c>
      <c r="J17" s="14">
        <v>120000</v>
      </c>
    </row>
    <row r="18" spans="1:10" x14ac:dyDescent="0.2">
      <c r="A18" s="4" t="s">
        <v>22</v>
      </c>
      <c r="B18" s="4" t="s">
        <v>43</v>
      </c>
      <c r="C18" s="5" t="s">
        <v>44</v>
      </c>
      <c r="D18" s="11" t="s">
        <v>0</v>
      </c>
      <c r="E18" s="17">
        <v>219000</v>
      </c>
      <c r="F18" s="26">
        <v>52190.2</v>
      </c>
      <c r="G18" s="11">
        <f>G19+G20</f>
        <v>141000</v>
      </c>
      <c r="H18" s="12">
        <v>149000</v>
      </c>
      <c r="I18" s="12">
        <v>149000</v>
      </c>
      <c r="J18" s="12">
        <v>150000</v>
      </c>
    </row>
    <row r="19" spans="1:10" ht="38.25" x14ac:dyDescent="0.2">
      <c r="A19" s="6" t="s">
        <v>29</v>
      </c>
      <c r="B19" s="6" t="s">
        <v>45</v>
      </c>
      <c r="C19" s="7" t="s">
        <v>46</v>
      </c>
      <c r="D19" s="13" t="s">
        <v>31</v>
      </c>
      <c r="E19" s="18">
        <v>135000</v>
      </c>
      <c r="F19" s="25">
        <v>32382</v>
      </c>
      <c r="G19" s="13">
        <v>60000</v>
      </c>
      <c r="H19" s="14">
        <v>67000</v>
      </c>
      <c r="I19" s="14">
        <v>67000</v>
      </c>
      <c r="J19" s="14">
        <v>67000</v>
      </c>
    </row>
    <row r="20" spans="1:10" ht="38.25" x14ac:dyDescent="0.2">
      <c r="A20" s="6" t="s">
        <v>29</v>
      </c>
      <c r="B20" s="6" t="s">
        <v>47</v>
      </c>
      <c r="C20" s="7" t="s">
        <v>48</v>
      </c>
      <c r="D20" s="13" t="s">
        <v>31</v>
      </c>
      <c r="E20" s="18">
        <v>84000</v>
      </c>
      <c r="F20" s="25">
        <v>19808.2</v>
      </c>
      <c r="G20" s="13">
        <v>81000</v>
      </c>
      <c r="H20" s="14">
        <v>82000</v>
      </c>
      <c r="I20" s="14">
        <v>82000</v>
      </c>
      <c r="J20" s="14">
        <v>83000</v>
      </c>
    </row>
    <row r="21" spans="1:10" x14ac:dyDescent="0.2">
      <c r="A21" s="4" t="s">
        <v>22</v>
      </c>
      <c r="B21" s="4" t="s">
        <v>49</v>
      </c>
      <c r="C21" s="5" t="s">
        <v>50</v>
      </c>
      <c r="D21" s="11" t="s">
        <v>0</v>
      </c>
      <c r="E21" s="16">
        <v>9000</v>
      </c>
      <c r="F21" s="22">
        <v>7900</v>
      </c>
      <c r="G21" s="12">
        <v>9000</v>
      </c>
      <c r="H21" s="12">
        <v>9000</v>
      </c>
      <c r="I21" s="12">
        <v>9000</v>
      </c>
      <c r="J21" s="12">
        <v>9000</v>
      </c>
    </row>
    <row r="22" spans="1:10" ht="51" x14ac:dyDescent="0.2">
      <c r="A22" s="4" t="s">
        <v>22</v>
      </c>
      <c r="B22" s="4" t="s">
        <v>51</v>
      </c>
      <c r="C22" s="5" t="s">
        <v>52</v>
      </c>
      <c r="D22" s="11" t="s">
        <v>0</v>
      </c>
      <c r="E22" s="17">
        <v>9000</v>
      </c>
      <c r="F22" s="26">
        <v>7900</v>
      </c>
      <c r="G22" s="12">
        <v>9000</v>
      </c>
      <c r="H22" s="12">
        <v>9000</v>
      </c>
      <c r="I22" s="12">
        <v>9000</v>
      </c>
      <c r="J22" s="12">
        <v>9000</v>
      </c>
    </row>
    <row r="23" spans="1:10" ht="114.75" x14ac:dyDescent="0.2">
      <c r="A23" s="6" t="s">
        <v>53</v>
      </c>
      <c r="B23" s="6" t="s">
        <v>54</v>
      </c>
      <c r="C23" s="7" t="s">
        <v>55</v>
      </c>
      <c r="D23" s="13" t="s">
        <v>56</v>
      </c>
      <c r="E23" s="18">
        <v>9000</v>
      </c>
      <c r="F23" s="25">
        <v>7900</v>
      </c>
      <c r="G23" s="13">
        <v>9000</v>
      </c>
      <c r="H23" s="14">
        <v>9000</v>
      </c>
      <c r="I23" s="14">
        <v>9000</v>
      </c>
      <c r="J23" s="14">
        <v>9000</v>
      </c>
    </row>
    <row r="24" spans="1:10" ht="51" x14ac:dyDescent="0.2">
      <c r="A24" s="4" t="s">
        <v>22</v>
      </c>
      <c r="B24" s="4" t="s">
        <v>57</v>
      </c>
      <c r="C24" s="5" t="s">
        <v>58</v>
      </c>
      <c r="D24" s="11" t="s">
        <v>0</v>
      </c>
      <c r="E24" s="16">
        <v>45625.48</v>
      </c>
      <c r="F24" s="22">
        <v>41292.080000000002</v>
      </c>
      <c r="G24" s="16">
        <v>45625.48</v>
      </c>
      <c r="H24" s="12">
        <v>87427.78</v>
      </c>
      <c r="I24" s="12">
        <v>87427.78</v>
      </c>
      <c r="J24" s="12">
        <v>87427.78</v>
      </c>
    </row>
    <row r="25" spans="1:10" ht="89.25" x14ac:dyDescent="0.2">
      <c r="A25" s="4" t="s">
        <v>22</v>
      </c>
      <c r="B25" s="4" t="s">
        <v>59</v>
      </c>
      <c r="C25" s="5" t="s">
        <v>60</v>
      </c>
      <c r="D25" s="11" t="s">
        <v>0</v>
      </c>
      <c r="E25" s="17">
        <v>45625.48</v>
      </c>
      <c r="F25" s="26">
        <v>41292.080000000002</v>
      </c>
      <c r="G25" s="17">
        <v>45625.48</v>
      </c>
      <c r="H25" s="12">
        <v>87427.78</v>
      </c>
      <c r="I25" s="12">
        <v>87427.78</v>
      </c>
      <c r="J25" s="12">
        <v>87427.78</v>
      </c>
    </row>
    <row r="26" spans="1:10" ht="38.25" x14ac:dyDescent="0.2">
      <c r="A26" s="6" t="s">
        <v>53</v>
      </c>
      <c r="B26" s="6" t="s">
        <v>61</v>
      </c>
      <c r="C26" s="7" t="s">
        <v>62</v>
      </c>
      <c r="D26" s="13" t="s">
        <v>56</v>
      </c>
      <c r="E26" s="18">
        <v>45625.48</v>
      </c>
      <c r="F26" s="25">
        <v>41292.080000000002</v>
      </c>
      <c r="G26" s="18">
        <v>45625.48</v>
      </c>
      <c r="H26" s="14">
        <v>87427.78</v>
      </c>
      <c r="I26" s="14">
        <v>87427.78</v>
      </c>
      <c r="J26" s="14">
        <v>87427.78</v>
      </c>
    </row>
    <row r="27" spans="1:10" ht="25.5" x14ac:dyDescent="0.2">
      <c r="A27" s="4" t="s">
        <v>22</v>
      </c>
      <c r="B27" s="4" t="s">
        <v>102</v>
      </c>
      <c r="C27" s="5" t="s">
        <v>103</v>
      </c>
      <c r="D27" s="13"/>
      <c r="E27" s="16">
        <v>0</v>
      </c>
      <c r="F27" s="22">
        <v>104332.56</v>
      </c>
      <c r="G27" s="22">
        <v>104332.56</v>
      </c>
      <c r="H27" s="16">
        <v>0</v>
      </c>
      <c r="I27" s="16">
        <v>0</v>
      </c>
      <c r="J27" s="16">
        <v>0</v>
      </c>
    </row>
    <row r="28" spans="1:10" x14ac:dyDescent="0.2">
      <c r="A28" s="4" t="s">
        <v>22</v>
      </c>
      <c r="B28" s="4" t="s">
        <v>104</v>
      </c>
      <c r="C28" s="5" t="s">
        <v>105</v>
      </c>
      <c r="D28" s="13"/>
      <c r="E28" s="17">
        <v>0</v>
      </c>
      <c r="F28" s="26">
        <v>104332.56</v>
      </c>
      <c r="G28" s="26">
        <v>104332.56</v>
      </c>
      <c r="H28" s="17">
        <v>0</v>
      </c>
      <c r="I28" s="17">
        <v>0</v>
      </c>
      <c r="J28" s="17">
        <v>0</v>
      </c>
    </row>
    <row r="29" spans="1:10" ht="25.5" x14ac:dyDescent="0.2">
      <c r="A29" s="6" t="s">
        <v>53</v>
      </c>
      <c r="B29" s="6" t="s">
        <v>106</v>
      </c>
      <c r="C29" s="7" t="s">
        <v>107</v>
      </c>
      <c r="D29" s="13" t="s">
        <v>56</v>
      </c>
      <c r="E29" s="18">
        <v>0</v>
      </c>
      <c r="F29" s="25">
        <v>104332.56</v>
      </c>
      <c r="G29" s="25">
        <v>104332.56</v>
      </c>
      <c r="H29" s="18">
        <v>0</v>
      </c>
      <c r="I29" s="18">
        <v>0</v>
      </c>
      <c r="J29" s="18">
        <v>0</v>
      </c>
    </row>
    <row r="30" spans="1:10" x14ac:dyDescent="0.2">
      <c r="A30" s="4" t="s">
        <v>22</v>
      </c>
      <c r="B30" s="27" t="s">
        <v>108</v>
      </c>
      <c r="C30" s="28" t="s">
        <v>109</v>
      </c>
      <c r="D30" s="13"/>
      <c r="E30" s="16">
        <v>0</v>
      </c>
      <c r="F30" s="22">
        <v>8395.81</v>
      </c>
      <c r="G30" s="16">
        <v>0</v>
      </c>
      <c r="H30" s="16">
        <v>0</v>
      </c>
      <c r="I30" s="16">
        <v>0</v>
      </c>
      <c r="J30" s="16">
        <v>0</v>
      </c>
    </row>
    <row r="31" spans="1:10" x14ac:dyDescent="0.2">
      <c r="A31" s="4" t="s">
        <v>22</v>
      </c>
      <c r="B31" s="29" t="s">
        <v>110</v>
      </c>
      <c r="C31" s="30" t="s">
        <v>111</v>
      </c>
      <c r="D31" s="13"/>
      <c r="E31" s="17">
        <v>0</v>
      </c>
      <c r="F31" s="26">
        <v>8395.81</v>
      </c>
      <c r="G31" s="17">
        <v>0</v>
      </c>
      <c r="H31" s="17">
        <v>0</v>
      </c>
      <c r="I31" s="17">
        <v>0</v>
      </c>
      <c r="J31" s="17">
        <v>0</v>
      </c>
    </row>
    <row r="32" spans="1:10" ht="25.5" x14ac:dyDescent="0.2">
      <c r="A32" s="6" t="s">
        <v>53</v>
      </c>
      <c r="B32" s="31" t="s">
        <v>112</v>
      </c>
      <c r="C32" s="32" t="s">
        <v>113</v>
      </c>
      <c r="D32" s="13" t="s">
        <v>56</v>
      </c>
      <c r="E32" s="18">
        <v>0</v>
      </c>
      <c r="F32" s="25">
        <v>8395.81</v>
      </c>
      <c r="G32" s="18">
        <v>0</v>
      </c>
      <c r="H32" s="18">
        <v>0</v>
      </c>
      <c r="I32" s="18">
        <v>0</v>
      </c>
      <c r="J32" s="18">
        <v>0</v>
      </c>
    </row>
    <row r="33" spans="1:10" x14ac:dyDescent="0.2">
      <c r="A33" s="4" t="s">
        <v>22</v>
      </c>
      <c r="B33" s="4" t="s">
        <v>63</v>
      </c>
      <c r="C33" s="5" t="s">
        <v>64</v>
      </c>
      <c r="D33" s="11" t="s">
        <v>0</v>
      </c>
      <c r="E33" s="20">
        <v>10070063.220000001</v>
      </c>
      <c r="F33" s="21">
        <v>8339258.8899999997</v>
      </c>
      <c r="G33" s="20">
        <f>G34+G46</f>
        <v>10070461.220000001</v>
      </c>
      <c r="H33" s="11">
        <f>H34</f>
        <v>7775168</v>
      </c>
      <c r="I33" s="11">
        <f t="shared" ref="I33:J33" si="0">I34</f>
        <v>4779567</v>
      </c>
      <c r="J33" s="11">
        <f t="shared" si="0"/>
        <v>6014667</v>
      </c>
    </row>
    <row r="34" spans="1:10" ht="38.25" x14ac:dyDescent="0.2">
      <c r="A34" s="4" t="s">
        <v>22</v>
      </c>
      <c r="B34" s="4" t="s">
        <v>65</v>
      </c>
      <c r="C34" s="5" t="s">
        <v>66</v>
      </c>
      <c r="D34" s="11" t="s">
        <v>0</v>
      </c>
      <c r="E34" s="16">
        <v>10057363.220000001</v>
      </c>
      <c r="F34" s="22">
        <v>8326558.8899999997</v>
      </c>
      <c r="G34" s="16">
        <f>G35+G37+G40+G43</f>
        <v>10057761.220000001</v>
      </c>
      <c r="H34" s="11">
        <f>H35+H37+H40+H43</f>
        <v>7775168</v>
      </c>
      <c r="I34" s="11">
        <f t="shared" ref="I34:J34" si="1">I35+I37+I40+I43</f>
        <v>4779567</v>
      </c>
      <c r="J34" s="11">
        <f t="shared" si="1"/>
        <v>6014667</v>
      </c>
    </row>
    <row r="35" spans="1:10" ht="25.5" x14ac:dyDescent="0.2">
      <c r="A35" s="4" t="s">
        <v>22</v>
      </c>
      <c r="B35" s="4" t="s">
        <v>67</v>
      </c>
      <c r="C35" s="5" t="s">
        <v>68</v>
      </c>
      <c r="D35" s="11" t="s">
        <v>0</v>
      </c>
      <c r="E35" s="17">
        <v>1570400</v>
      </c>
      <c r="F35" s="26">
        <v>1189053</v>
      </c>
      <c r="G35" s="17">
        <v>1570400</v>
      </c>
      <c r="H35" s="11">
        <v>1938900</v>
      </c>
      <c r="I35" s="11">
        <v>781800</v>
      </c>
      <c r="J35" s="11">
        <v>1470100</v>
      </c>
    </row>
    <row r="36" spans="1:10" ht="38.25" x14ac:dyDescent="0.2">
      <c r="A36" s="6" t="s">
        <v>53</v>
      </c>
      <c r="B36" s="6" t="s">
        <v>69</v>
      </c>
      <c r="C36" s="7" t="s">
        <v>70</v>
      </c>
      <c r="D36" s="13" t="s">
        <v>56</v>
      </c>
      <c r="E36" s="18">
        <v>1570400</v>
      </c>
      <c r="F36" s="25">
        <v>1189053</v>
      </c>
      <c r="G36" s="18">
        <v>1570400</v>
      </c>
      <c r="H36" s="13">
        <v>1938900</v>
      </c>
      <c r="I36" s="13">
        <v>781800</v>
      </c>
      <c r="J36" s="13">
        <v>1470100</v>
      </c>
    </row>
    <row r="37" spans="1:10" ht="38.25" x14ac:dyDescent="0.2">
      <c r="A37" s="4" t="s">
        <v>22</v>
      </c>
      <c r="B37" s="4" t="s">
        <v>71</v>
      </c>
      <c r="C37" s="5" t="s">
        <v>72</v>
      </c>
      <c r="D37" s="11" t="s">
        <v>0</v>
      </c>
      <c r="E37" s="17">
        <v>2078871.85</v>
      </c>
      <c r="F37" s="26">
        <v>1849862</v>
      </c>
      <c r="G37" s="17">
        <v>2078871.85</v>
      </c>
      <c r="H37" s="11">
        <v>530278</v>
      </c>
      <c r="I37" s="11">
        <v>530278</v>
      </c>
      <c r="J37" s="11">
        <v>530278</v>
      </c>
    </row>
    <row r="38" spans="1:10" ht="38.25" x14ac:dyDescent="0.2">
      <c r="A38" s="6" t="s">
        <v>53</v>
      </c>
      <c r="B38" s="6" t="s">
        <v>73</v>
      </c>
      <c r="C38" s="7" t="s">
        <v>74</v>
      </c>
      <c r="D38" s="13" t="s">
        <v>56</v>
      </c>
      <c r="E38" s="18">
        <v>1049862</v>
      </c>
      <c r="F38" s="25">
        <v>1049862</v>
      </c>
      <c r="G38" s="18">
        <v>1049862</v>
      </c>
      <c r="H38" s="13">
        <v>0</v>
      </c>
      <c r="I38" s="13">
        <v>0</v>
      </c>
      <c r="J38" s="13">
        <v>0</v>
      </c>
    </row>
    <row r="39" spans="1:10" ht="38.25" x14ac:dyDescent="0.2">
      <c r="A39" s="6" t="s">
        <v>53</v>
      </c>
      <c r="B39" s="6" t="s">
        <v>75</v>
      </c>
      <c r="C39" s="7" t="s">
        <v>76</v>
      </c>
      <c r="D39" s="13" t="s">
        <v>56</v>
      </c>
      <c r="E39" s="18">
        <v>1029009.85</v>
      </c>
      <c r="F39" s="25">
        <v>800000</v>
      </c>
      <c r="G39" s="18">
        <v>1029009.85</v>
      </c>
      <c r="H39" s="13">
        <v>530278</v>
      </c>
      <c r="I39" s="13">
        <v>530278</v>
      </c>
      <c r="J39" s="13">
        <v>530278</v>
      </c>
    </row>
    <row r="40" spans="1:10" ht="25.5" x14ac:dyDescent="0.2">
      <c r="A40" s="4" t="s">
        <v>22</v>
      </c>
      <c r="B40" s="4" t="s">
        <v>77</v>
      </c>
      <c r="C40" s="5" t="s">
        <v>78</v>
      </c>
      <c r="D40" s="11" t="s">
        <v>0</v>
      </c>
      <c r="E40" s="17">
        <v>310278</v>
      </c>
      <c r="F40" s="26">
        <v>216070.52</v>
      </c>
      <c r="G40" s="17">
        <f>G41+G42</f>
        <v>310676</v>
      </c>
      <c r="H40" s="17">
        <f t="shared" ref="H40:J40" si="2">H41+H42</f>
        <v>350490</v>
      </c>
      <c r="I40" s="17">
        <f t="shared" si="2"/>
        <v>382289</v>
      </c>
      <c r="J40" s="17">
        <f t="shared" si="2"/>
        <v>382289</v>
      </c>
    </row>
    <row r="41" spans="1:10" ht="38.25" x14ac:dyDescent="0.2">
      <c r="A41" s="6" t="s">
        <v>53</v>
      </c>
      <c r="B41" s="6" t="s">
        <v>79</v>
      </c>
      <c r="C41" s="7" t="s">
        <v>80</v>
      </c>
      <c r="D41" s="13" t="s">
        <v>56</v>
      </c>
      <c r="E41" s="18">
        <v>27321</v>
      </c>
      <c r="F41" s="25">
        <v>27321</v>
      </c>
      <c r="G41" s="18">
        <v>27321</v>
      </c>
      <c r="H41" s="13">
        <v>27322</v>
      </c>
      <c r="I41" s="13">
        <v>27322</v>
      </c>
      <c r="J41" s="13">
        <v>27322</v>
      </c>
    </row>
    <row r="42" spans="1:10" ht="51" x14ac:dyDescent="0.2">
      <c r="A42" s="6" t="s">
        <v>53</v>
      </c>
      <c r="B42" s="6" t="s">
        <v>81</v>
      </c>
      <c r="C42" s="7" t="s">
        <v>82</v>
      </c>
      <c r="D42" s="13" t="s">
        <v>56</v>
      </c>
      <c r="E42" s="18">
        <v>282957</v>
      </c>
      <c r="F42" s="25">
        <v>188749.52</v>
      </c>
      <c r="G42" s="18">
        <v>283355</v>
      </c>
      <c r="H42" s="13">
        <v>323168</v>
      </c>
      <c r="I42" s="13">
        <v>354967</v>
      </c>
      <c r="J42" s="13">
        <v>354967</v>
      </c>
    </row>
    <row r="43" spans="1:10" x14ac:dyDescent="0.2">
      <c r="A43" s="4" t="s">
        <v>22</v>
      </c>
      <c r="B43" s="4" t="s">
        <v>83</v>
      </c>
      <c r="C43" s="5" t="s">
        <v>84</v>
      </c>
      <c r="D43" s="11" t="s">
        <v>0</v>
      </c>
      <c r="E43" s="17">
        <v>6097813.3700000001</v>
      </c>
      <c r="F43" s="26">
        <v>5071573.37</v>
      </c>
      <c r="G43" s="17">
        <v>6097813.3700000001</v>
      </c>
      <c r="H43" s="11">
        <v>4955500</v>
      </c>
      <c r="I43" s="11">
        <v>3085200</v>
      </c>
      <c r="J43" s="11">
        <v>3632000</v>
      </c>
    </row>
    <row r="44" spans="1:10" ht="76.5" x14ac:dyDescent="0.2">
      <c r="A44" s="6" t="s">
        <v>53</v>
      </c>
      <c r="B44" s="6" t="s">
        <v>85</v>
      </c>
      <c r="C44" s="7" t="s">
        <v>86</v>
      </c>
      <c r="D44" s="13" t="s">
        <v>56</v>
      </c>
      <c r="E44" s="18">
        <v>606702.97</v>
      </c>
      <c r="F44" s="25">
        <v>606702.97</v>
      </c>
      <c r="G44" s="18">
        <v>606702.97</v>
      </c>
      <c r="H44" s="13">
        <v>0</v>
      </c>
      <c r="I44" s="13">
        <v>0</v>
      </c>
      <c r="J44" s="13">
        <v>0</v>
      </c>
    </row>
    <row r="45" spans="1:10" ht="25.5" x14ac:dyDescent="0.2">
      <c r="A45" s="6" t="s">
        <v>53</v>
      </c>
      <c r="B45" s="6" t="s">
        <v>87</v>
      </c>
      <c r="C45" s="7" t="s">
        <v>88</v>
      </c>
      <c r="D45" s="13" t="s">
        <v>56</v>
      </c>
      <c r="E45" s="18">
        <v>5491110.4000000004</v>
      </c>
      <c r="F45" s="25">
        <v>4464870.4000000004</v>
      </c>
      <c r="G45" s="18">
        <v>5491110.4000000004</v>
      </c>
      <c r="H45" s="13">
        <v>4955500</v>
      </c>
      <c r="I45" s="13">
        <v>3085200</v>
      </c>
      <c r="J45" s="13">
        <v>363200</v>
      </c>
    </row>
    <row r="46" spans="1:10" x14ac:dyDescent="0.2">
      <c r="A46" s="4" t="s">
        <v>22</v>
      </c>
      <c r="B46" s="4" t="s">
        <v>91</v>
      </c>
      <c r="C46" s="5" t="s">
        <v>92</v>
      </c>
      <c r="D46" s="13"/>
      <c r="E46" s="16">
        <v>12700</v>
      </c>
      <c r="F46" s="22">
        <v>12700</v>
      </c>
      <c r="G46" s="16">
        <v>12700</v>
      </c>
      <c r="H46" s="11">
        <v>0</v>
      </c>
      <c r="I46" s="11">
        <v>0</v>
      </c>
      <c r="J46" s="11">
        <v>0</v>
      </c>
    </row>
    <row r="47" spans="1:10" ht="25.5" x14ac:dyDescent="0.2">
      <c r="A47" s="4" t="s">
        <v>22</v>
      </c>
      <c r="B47" s="4" t="s">
        <v>93</v>
      </c>
      <c r="C47" s="5" t="s">
        <v>94</v>
      </c>
      <c r="D47" s="13"/>
      <c r="E47" s="23">
        <v>12700</v>
      </c>
      <c r="F47" s="24">
        <v>12700</v>
      </c>
      <c r="G47" s="23">
        <v>12700</v>
      </c>
      <c r="H47" s="13">
        <v>0</v>
      </c>
      <c r="I47" s="13">
        <v>0</v>
      </c>
      <c r="J47" s="13">
        <v>0</v>
      </c>
    </row>
    <row r="48" spans="1:10" ht="25.5" x14ac:dyDescent="0.2">
      <c r="A48" s="6" t="s">
        <v>53</v>
      </c>
      <c r="B48" s="6" t="s">
        <v>95</v>
      </c>
      <c r="C48" s="7" t="s">
        <v>94</v>
      </c>
      <c r="D48" s="13" t="s">
        <v>56</v>
      </c>
      <c r="E48" s="18">
        <v>12700</v>
      </c>
      <c r="F48" s="25">
        <v>12700</v>
      </c>
      <c r="G48" s="18">
        <v>12700</v>
      </c>
      <c r="H48" s="13">
        <v>0</v>
      </c>
      <c r="I48" s="13">
        <v>0</v>
      </c>
      <c r="J48" s="13">
        <v>0</v>
      </c>
    </row>
    <row r="49" spans="1:10" x14ac:dyDescent="0.2">
      <c r="A49" s="7" t="s">
        <v>0</v>
      </c>
      <c r="B49" s="7" t="s">
        <v>0</v>
      </c>
      <c r="C49" s="5" t="s">
        <v>89</v>
      </c>
      <c r="D49" s="7" t="s">
        <v>0</v>
      </c>
      <c r="E49" s="19">
        <f t="shared" ref="E49:F49" si="3">E7+E33</f>
        <v>10853688.700000001</v>
      </c>
      <c r="F49" s="19">
        <f t="shared" si="3"/>
        <v>8839125.379999999</v>
      </c>
      <c r="G49" s="19">
        <f>G7+G33</f>
        <v>10874925.210000001</v>
      </c>
      <c r="H49" s="19">
        <f>H7+H33</f>
        <v>8538595.7799999993</v>
      </c>
      <c r="I49" s="19">
        <f t="shared" ref="H49:J49" si="4">I7+I33</f>
        <v>5562994.7800000003</v>
      </c>
      <c r="J49" s="19">
        <f t="shared" si="4"/>
        <v>6818094.7800000003</v>
      </c>
    </row>
  </sheetData>
  <mergeCells count="9">
    <mergeCell ref="A1:J1"/>
    <mergeCell ref="A3:A5"/>
    <mergeCell ref="B3:B5"/>
    <mergeCell ref="C3:C5"/>
    <mergeCell ref="D3:D5"/>
    <mergeCell ref="E3:E5"/>
    <mergeCell ref="F3:F5"/>
    <mergeCell ref="G3:G5"/>
    <mergeCell ref="H3:J4"/>
  </mergeCells>
  <pageMargins left="0.39370080000000002" right="0.39370080000000002" top="0.39370080000000002" bottom="0.39370080000000002" header="0.3" footer="0.3"/>
  <pageSetup paperSize="9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2024-10-28T08:42:38Z</dcterms:modified>
</cp:coreProperties>
</file>